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<sst xmlns="http://schemas.openxmlformats.org/spreadsheetml/2006/main" count="317" uniqueCount="256">
  <si>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</si>
  <si>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</si>
  <si>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</si>
  <si>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</si>
  <si>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</si>
  <si>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</si>
  <si>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</si>
  <si>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</si>
  <si>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</si>
  <si>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</si>
  <si>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</si>
  <si>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</si>
  <si>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</si>
  <si>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</si>
  <si>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</si>
  <si>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</si>
  <si>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</si>
  <si>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</si>
  <si>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</si>
  <si>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</si>
  <si>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</si>
  <si>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</si>
  <si>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</si>
  <si>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</si>
  <si>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</si>
  <si>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</si>
  <si>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</si>
  <si>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</si>
  <si>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</si>
  <si>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</si>
  <si>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</si>
  <si>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</si>
  <si>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</si>
  <si>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</si>
  <si>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</si>
  <si>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</si>
  <si>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</si>
  <si>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</si>
  <si>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</si>
  <si>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</si>
  <si>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</si>
  <si>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</si>
  <si>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</si>
  <si>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</si>
  <si>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</si>
  <si>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</si>
  <si>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</si>
  <si>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</si>
  <si>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</si>
  <si>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</si>
  <si>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</si>
  <si>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</si>
  <si>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</si>
  <si>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</si>
  <si>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</si>
  <si>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</si>
  <si>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</si>
  <si>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</si>
  <si>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</si>
  <si>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</si>
  <si>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</si>
  <si>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</si>
  <si>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</si>
  <si>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</si>
  <si>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</si>
  <si>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</si>
  <si>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</si>
  <si>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</si>
  <si>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</si>
  <si>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</si>
  <si>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</si>
  <si>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</si>
  <si>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</si>
  <si>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</si>
  <si>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</si>
  <si>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</si>
  <si>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</si>
  <si>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</si>
  <si>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</si>
  <si>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</si>
  <si>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</si>
  <si>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</si>
  <si>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</si>
  <si>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</si>
  <si>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</si>
  <si>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</si>
  <si>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</si>
  <si>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</si>
  <si>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</si>
  <si>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</si>
  <si>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</si>
  <si>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</si>
  <si>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</si>
  <si>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</si>
  <si>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</si>
  <si>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</si>
  <si>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</si>
  <si>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</si>
  <si>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</si>
  <si>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</si>
  <si>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</si>
  <si>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</si>
  <si>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</si>
  <si>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</si>
  <si>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</si>
  <si>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</si>
  <si>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</si>
  <si>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</si>
  <si>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</si>
  <si>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</si>
  <si>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</si>
  <si>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</si>
  <si>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</si>
  <si>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</si>
  <si>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</si>
  <si>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</si>
  <si>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</si>
  <si>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</si>
  <si>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</si>
  <si>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</si>
  <si>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</si>
  <si>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</si>
  <si>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</si>
  <si>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</si>
  <si>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</si>
  <si>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</si>
  <si>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</si>
  <si>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</si>
  <si>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</si>
  <si>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</si>
  <si>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</si>
  <si>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</si>
  <si>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</si>
  <si>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</si>
  <si>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</si>
  <si>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</si>
  <si>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</si>
  <si>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</si>
  <si>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</si>
  <si>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</si>
  <si>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</si>
  <si>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</si>
  <si>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</si>
  <si>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</si>
  <si>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</si>
  <si>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</si>
  <si>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</si>
  <si>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</si>
  <si>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</si>
  <si>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</si>
  <si>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</si>
  <si>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</si>
  <si>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</si>
  <si>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</si>
  <si>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</si>
  <si>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</si>
  <si>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</si>
  <si>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</si>
  <si>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</si>
  <si>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</si>
  <si>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</si>
  <si>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</si>
  <si>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</si>
  <si>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</si>
  <si>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</si>
  <si>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</si>
  <si>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</si>
  <si>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</si>
  <si>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</si>
  <si>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</si>
  <si>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</si>
  <si>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</si>
  <si>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</si>
  <si>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</si>
  <si>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</si>
  <si>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</si>
  <si>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</si>
  <si>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</si>
  <si>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</si>
  <si>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</si>
  <si>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</si>
  <si>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</si>
  <si>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</si>
  <si>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</si>
  <si>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</si>
  <si>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</si>
  <si>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</si>
  <si>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</si>
  <si>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</si>
  <si>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</si>
  <si>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</si>
  <si>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</si>
  <si>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</si>
  <si>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</si>
  <si>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</si>
  <si>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</si>
  <si>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</si>
  <si>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</si>
  <si>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</si>
  <si>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</si>
  <si>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</si>
  <si>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</si>
  <si>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</si>
  <si>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</si>
  <si>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</si>
  <si>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</si>
  <si>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</si>
  <si>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</si>
  <si>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</si>
  <si>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</si>
  <si>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</si>
  <si>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</si>
  <si>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</si>
  <si>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</si>
  <si>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</si>
  <si>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</si>
  <si>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</si>
  <si>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</si>
  <si>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</si>
  <si>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</si>
  <si>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</si>
  <si>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</si>
  <si>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</si>
  <si>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</si>
  <si>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</si>
  <si>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</si>
  <si>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</si>
  <si>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</si>
  <si>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</si>
  <si>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</si>
  <si>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</si>
  <si>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</si>
  <si>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</si>
  <si>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</si>
  <si>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</si>
  <si>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</si>
  <si>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</si>
  <si>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</si>
  <si>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</si>
  <si>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</si>
  <si>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</si>
  <si>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</si>
  <si>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</si>
  <si>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</si>
  <si>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</si>
  <si>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І.В. Васьковська</t>
  </si>
  <si>
    <t>4 січня 2016 року</t>
  </si>
  <si>
    <t>2015 рік</t>
  </si>
  <si>
    <t>Лугинський районний суд Житомирської області</t>
  </si>
  <si>
    <t>11301. Житомирська область</t>
  </si>
  <si>
    <t>смт. Лугини</t>
  </si>
  <si>
    <t>вул. К. Маркса. 2 а</t>
  </si>
  <si>
    <t>К.Г. Бичківська</t>
  </si>
  <si>
    <t>9-14-72</t>
  </si>
  <si>
    <t>9-15-47</t>
  </si>
  <si>
    <t>inbox@lg,zt,court,gov,ua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</si>
</sst>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18" fillId="0" borderId="22"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15" fillId="0" borderId="21" xfId="83" applyBorder="1" applyAlignment="1">
      <alignment horizontal="left" vertical="center"/>
    </xf>
    <xf numFmtId="0" fontId="51" fillId="0" borderId="17" xfId="0" applyFont="1" applyBorder="1" applyAlignment="1">
      <alignment horizontal="left" vertical="center"/>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7" t="s">
        <v>14</v>
      </c>
      <c r="B6" s="63"/>
      <c r="C6" s="185" t="s">
        <v>8</v>
      </c>
      <c r="D6" s="185"/>
      <c r="E6" s="182" t="s">
        <v>126</v>
      </c>
      <c r="F6" s="182"/>
      <c r="G6" s="182" t="s">
        <v>102</v>
      </c>
      <c r="H6" s="182"/>
      <c r="I6" s="182"/>
      <c r="J6" s="182"/>
      <c r="K6" s="182"/>
      <c r="L6" s="182"/>
      <c r="M6" s="182" t="s">
        <v>170</v>
      </c>
      <c r="N6" s="193" t="s">
        <v>91</v>
      </c>
    </row>
    <row r="7" spans="1:19" ht="15.75" customHeight="1">
      <c r="A7" s="178"/>
      <c r="B7" s="63"/>
      <c r="C7" s="185"/>
      <c r="D7" s="185"/>
      <c r="E7" s="182" t="s">
        <v>101</v>
      </c>
      <c r="F7" s="196" t="s">
        <v>168</v>
      </c>
      <c r="G7" s="182" t="s">
        <v>101</v>
      </c>
      <c r="H7" s="196" t="s">
        <v>0</v>
      </c>
      <c r="I7" s="196"/>
      <c r="J7" s="196"/>
      <c r="K7" s="196"/>
      <c r="L7" s="196"/>
      <c r="M7" s="182"/>
      <c r="N7" s="193"/>
      <c r="O7" s="42"/>
      <c r="P7" s="42"/>
      <c r="Q7" s="42"/>
      <c r="R7" s="42"/>
      <c r="S7" s="42"/>
    </row>
    <row r="8" spans="1:19" ht="101.25" customHeight="1">
      <c r="A8" s="171"/>
      <c r="B8" s="63"/>
      <c r="C8" s="185"/>
      <c r="D8" s="185"/>
      <c r="E8" s="182"/>
      <c r="F8" s="182"/>
      <c r="G8" s="182"/>
      <c r="H8" s="76" t="s">
        <v>103</v>
      </c>
      <c r="I8" s="76" t="s">
        <v>87</v>
      </c>
      <c r="J8" s="97" t="s">
        <v>169</v>
      </c>
      <c r="K8" s="97" t="s">
        <v>89</v>
      </c>
      <c r="L8" s="105" t="s">
        <v>90</v>
      </c>
      <c r="M8" s="182"/>
      <c r="N8" s="193"/>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133</v>
      </c>
      <c r="F10" s="113">
        <v>34</v>
      </c>
      <c r="G10" s="113">
        <v>133</v>
      </c>
      <c r="H10" s="113">
        <v>1</v>
      </c>
      <c r="I10" s="113">
        <v>1</v>
      </c>
      <c r="J10" s="113">
        <v>1</v>
      </c>
      <c r="K10" s="113">
        <v>130</v>
      </c>
      <c r="L10" s="113"/>
      <c r="M10" s="117"/>
      <c r="N10" s="98"/>
      <c r="O10" s="120">
        <f>E10-F10</f>
        <v>99</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407</v>
      </c>
      <c r="F15" s="113">
        <v>283</v>
      </c>
      <c r="G15" s="113">
        <v>393</v>
      </c>
      <c r="H15" s="113"/>
      <c r="I15" s="113">
        <v>9</v>
      </c>
      <c r="J15" s="113">
        <v>22</v>
      </c>
      <c r="K15" s="113">
        <v>362</v>
      </c>
      <c r="L15" s="113"/>
      <c r="M15" s="113">
        <v>14</v>
      </c>
      <c r="N15" s="113" t="s">
        <v>147</v>
      </c>
      <c r="O15" s="120">
        <f t="shared" si="0"/>
        <v>124</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407</v>
      </c>
      <c r="F21" s="113">
        <v>283</v>
      </c>
      <c r="G21" s="113">
        <v>393</v>
      </c>
      <c r="H21" s="113"/>
      <c r="I21" s="113">
        <v>9</v>
      </c>
      <c r="J21" s="113">
        <v>22</v>
      </c>
      <c r="K21" s="113">
        <v>362</v>
      </c>
      <c r="L21" s="113"/>
      <c r="M21" s="113">
        <v>14</v>
      </c>
      <c r="N21" s="113" t="s">
        <v>147</v>
      </c>
      <c r="O21" s="120">
        <f t="shared" si="0"/>
        <v>124</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540</v>
      </c>
      <c r="F23" s="113">
        <f>F10+F12+F15+F22</f>
        <v>317</v>
      </c>
      <c r="G23" s="113">
        <f>G10+G12+G15+G22</f>
        <v>526</v>
      </c>
      <c r="H23" s="113">
        <f>H10+H15</f>
        <v>1</v>
      </c>
      <c r="I23" s="113">
        <f>I10+I15</f>
        <v>10</v>
      </c>
      <c r="J23" s="113">
        <f>J10+J12+J15</f>
        <v>23</v>
      </c>
      <c r="K23" s="113">
        <f>K10+K12+K15</f>
        <v>492</v>
      </c>
      <c r="L23" s="113">
        <f>L10+L12+L15+L22</f>
        <v>0</v>
      </c>
      <c r="M23" s="119">
        <f>M10+M12+M15+M22</f>
        <v>14</v>
      </c>
      <c r="N23" s="119">
        <f>N10</f>
        <v>0</v>
      </c>
      <c r="O23" s="120">
        <f t="shared" si="0"/>
        <v>223</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7" t="s">
        <v>14</v>
      </c>
      <c r="C27" s="185" t="s">
        <v>99</v>
      </c>
      <c r="D27" s="185"/>
      <c r="E27" s="185"/>
      <c r="F27" s="181" t="s">
        <v>100</v>
      </c>
      <c r="G27" s="179"/>
      <c r="H27" s="172" t="s">
        <v>88</v>
      </c>
      <c r="I27" s="173"/>
      <c r="J27" s="173"/>
      <c r="K27" s="173"/>
      <c r="L27" s="173"/>
      <c r="M27" s="174"/>
      <c r="N27" s="182" t="s">
        <v>150</v>
      </c>
    </row>
    <row r="28" spans="1:14" ht="15.75" customHeight="1">
      <c r="A28" s="178"/>
      <c r="C28" s="185"/>
      <c r="D28" s="185"/>
      <c r="E28" s="185"/>
      <c r="F28" s="200" t="s">
        <v>101</v>
      </c>
      <c r="G28" s="192" t="s">
        <v>168</v>
      </c>
      <c r="H28" s="175" t="s">
        <v>101</v>
      </c>
      <c r="I28" s="189" t="s">
        <v>0</v>
      </c>
      <c r="J28" s="190"/>
      <c r="K28" s="190"/>
      <c r="L28" s="190"/>
      <c r="M28" s="191"/>
      <c r="N28" s="182"/>
    </row>
    <row r="29" spans="1:14" ht="58.5" customHeight="1">
      <c r="A29" s="171"/>
      <c r="C29" s="185"/>
      <c r="D29" s="185"/>
      <c r="E29" s="185"/>
      <c r="F29" s="201"/>
      <c r="G29" s="180"/>
      <c r="H29" s="180"/>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807</v>
      </c>
      <c r="G31" s="121">
        <v>130</v>
      </c>
      <c r="H31" s="121">
        <v>805</v>
      </c>
      <c r="I31" s="121">
        <v>804</v>
      </c>
      <c r="J31" s="121">
        <v>797</v>
      </c>
      <c r="K31" s="121"/>
      <c r="L31" s="121">
        <v>1</v>
      </c>
      <c r="M31" s="121"/>
      <c r="N31" s="121">
        <v>2</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&amp;L7A196235&amp;CФорма № 2-А, Підрозділ: Лугинський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B114" sqref="B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4</v>
      </c>
      <c r="F12" s="98">
        <v>3</v>
      </c>
      <c r="G12" s="98">
        <v>2</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3</v>
      </c>
      <c r="G24" s="98">
        <v>2</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4</v>
      </c>
      <c r="F25" s="98">
        <v>3</v>
      </c>
      <c r="G25" s="98">
        <v>2</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675</v>
      </c>
      <c r="D88" s="98">
        <v>106</v>
      </c>
      <c r="E88" s="98">
        <v>780</v>
      </c>
      <c r="F88" s="98">
        <v>780</v>
      </c>
      <c r="G88" s="98">
        <v>775</v>
      </c>
      <c r="H88" s="98"/>
      <c r="I88" s="98"/>
      <c r="J88" s="98"/>
      <c r="K88" s="116">
        <v>1</v>
      </c>
      <c r="L88" s="98"/>
      <c r="M88" s="98"/>
      <c r="N88" s="112"/>
      <c r="O88" s="98"/>
    </row>
    <row r="89" spans="1:16" s="4" customFormat="1" ht="33" customHeight="1">
      <c r="A89" s="44">
        <v>82</v>
      </c>
      <c r="B89" s="129" t="s">
        <v>196</v>
      </c>
      <c r="C89" s="112">
        <v>1</v>
      </c>
      <c r="D89" s="98"/>
      <c r="E89" s="98">
        <v>1</v>
      </c>
      <c r="F89" s="98">
        <v>1</v>
      </c>
      <c r="G89" s="98">
        <v>1</v>
      </c>
      <c r="H89" s="98"/>
      <c r="I89" s="98"/>
      <c r="J89" s="98"/>
      <c r="K89" s="116"/>
      <c r="L89" s="98"/>
      <c r="M89" s="98"/>
      <c r="N89" s="112"/>
      <c r="O89" s="98"/>
      <c r="P89" s="60"/>
    </row>
    <row r="90" spans="1:16" s="4" customFormat="1" ht="69.75" customHeight="1">
      <c r="A90" s="46">
        <v>83</v>
      </c>
      <c r="B90" s="129" t="s">
        <v>195</v>
      </c>
      <c r="C90" s="112"/>
      <c r="D90" s="98">
        <v>4</v>
      </c>
      <c r="E90" s="98">
        <v>3</v>
      </c>
      <c r="F90" s="98">
        <v>3</v>
      </c>
      <c r="G90" s="98">
        <v>2</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3</v>
      </c>
      <c r="E94" s="98">
        <v>2</v>
      </c>
      <c r="F94" s="98">
        <v>2</v>
      </c>
      <c r="G94" s="98">
        <v>2</v>
      </c>
      <c r="H94" s="98"/>
      <c r="I94" s="98"/>
      <c r="J94" s="98"/>
      <c r="K94" s="116">
        <v>1</v>
      </c>
      <c r="L94" s="98"/>
      <c r="M94" s="98"/>
      <c r="N94" s="112"/>
      <c r="O94" s="98"/>
      <c r="P94" s="60"/>
    </row>
    <row r="95" spans="1:16" s="4" customFormat="1" ht="25.5" customHeight="1">
      <c r="A95" s="44">
        <v>88</v>
      </c>
      <c r="B95" s="129" t="s">
        <v>68</v>
      </c>
      <c r="C95" s="112">
        <v>674</v>
      </c>
      <c r="D95" s="98">
        <v>100</v>
      </c>
      <c r="E95" s="98">
        <v>774</v>
      </c>
      <c r="F95" s="98">
        <v>774</v>
      </c>
      <c r="G95" s="98">
        <v>770</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674</v>
      </c>
      <c r="D97" s="98">
        <v>100</v>
      </c>
      <c r="E97" s="98">
        <v>774</v>
      </c>
      <c r="F97" s="98">
        <v>774</v>
      </c>
      <c r="G97" s="98">
        <v>770</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16</v>
      </c>
      <c r="E103" s="98">
        <v>16</v>
      </c>
      <c r="F103" s="98">
        <v>16</v>
      </c>
      <c r="G103" s="98">
        <v>16</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16</v>
      </c>
      <c r="E108" s="98">
        <v>16</v>
      </c>
      <c r="F108" s="98">
        <v>16</v>
      </c>
      <c r="G108" s="98">
        <v>16</v>
      </c>
      <c r="H108" s="98"/>
      <c r="I108" s="98"/>
      <c r="J108" s="98"/>
      <c r="K108" s="116"/>
      <c r="L108" s="98"/>
      <c r="M108" s="98"/>
      <c r="N108" s="112"/>
      <c r="O108" s="98"/>
      <c r="P108" s="61"/>
    </row>
    <row r="109" spans="1:15" s="101" customFormat="1" ht="28.5" customHeight="1">
      <c r="A109" s="44">
        <v>102</v>
      </c>
      <c r="B109" s="131" t="s">
        <v>78</v>
      </c>
      <c r="C109" s="112"/>
      <c r="D109" s="98">
        <v>3</v>
      </c>
      <c r="E109" s="98">
        <v>2</v>
      </c>
      <c r="F109" s="98">
        <v>2</v>
      </c>
      <c r="G109" s="98">
        <v>2</v>
      </c>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2</v>
      </c>
      <c r="E112" s="98">
        <v>1</v>
      </c>
      <c r="F112" s="98">
        <v>1</v>
      </c>
      <c r="G112" s="98">
        <v>1</v>
      </c>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677</v>
      </c>
      <c r="D114" s="112">
        <f aca="true" t="shared" si="0" ref="D114:O114">SUM(D8,D9,D12,D29,D30,D43,D49,D52,D79,D88,D103,D109,D113)</f>
        <v>130</v>
      </c>
      <c r="E114" s="112">
        <f t="shared" si="0"/>
        <v>805</v>
      </c>
      <c r="F114" s="112">
        <f t="shared" si="0"/>
        <v>804</v>
      </c>
      <c r="G114" s="112">
        <f t="shared" si="0"/>
        <v>797</v>
      </c>
      <c r="H114" s="112">
        <f t="shared" si="0"/>
        <v>0</v>
      </c>
      <c r="I114" s="112">
        <f t="shared" si="0"/>
        <v>0</v>
      </c>
      <c r="J114" s="112">
        <f t="shared" si="0"/>
        <v>1</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&amp;L7A196235&amp;CФорма № 2-А, Підрозділ: Лугинський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&amp;L7A196235&amp;CФорма № 2-А, Підрозділ: Лугинський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J47" sqref="J4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4" t="s">
        <v>125</v>
      </c>
      <c r="B2" s="284"/>
      <c r="C2" s="284"/>
      <c r="D2" s="284"/>
      <c r="E2" s="284"/>
      <c r="F2" s="284"/>
      <c r="G2" s="284"/>
      <c r="H2" s="284"/>
      <c r="I2" s="284"/>
      <c r="J2" s="284"/>
      <c r="K2" s="284"/>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85" t="s">
        <v>96</v>
      </c>
      <c r="C5" s="286"/>
      <c r="D5" s="286"/>
      <c r="E5" s="286"/>
      <c r="F5" s="286"/>
      <c r="G5" s="286"/>
      <c r="H5" s="286"/>
      <c r="I5" s="286"/>
      <c r="J5" s="287"/>
      <c r="K5" s="123"/>
      <c r="L5" s="126"/>
      <c r="M5" s="23"/>
      <c r="N5" s="20"/>
      <c r="O5" s="20"/>
      <c r="P5" s="20"/>
      <c r="S5" s="294" t="s">
        <v>166</v>
      </c>
      <c r="T5" s="294"/>
      <c r="U5" s="294"/>
      <c r="V5" s="294"/>
      <c r="W5" s="294"/>
      <c r="X5" s="294"/>
      <c r="Y5" s="294"/>
      <c r="Z5" s="294"/>
    </row>
    <row r="6" spans="1:20" s="10" customFormat="1" ht="18" customHeight="1">
      <c r="A6" s="2">
        <f aca="true" t="shared" si="0" ref="A6:A13">A5+1</f>
        <v>2</v>
      </c>
      <c r="B6" s="307" t="s">
        <v>83</v>
      </c>
      <c r="C6" s="291" t="s">
        <v>121</v>
      </c>
      <c r="D6" s="292"/>
      <c r="E6" s="292"/>
      <c r="F6" s="292"/>
      <c r="G6" s="292"/>
      <c r="H6" s="292"/>
      <c r="I6" s="292"/>
      <c r="J6" s="293"/>
      <c r="K6" s="123"/>
      <c r="L6" s="33"/>
      <c r="M6" s="23"/>
      <c r="N6" s="20"/>
      <c r="O6" s="20"/>
      <c r="P6" s="20"/>
      <c r="S6" s="103"/>
      <c r="T6" s="11" t="s">
        <v>167</v>
      </c>
    </row>
    <row r="7" spans="1:16" s="10" customFormat="1" ht="18" customHeight="1">
      <c r="A7" s="2">
        <f t="shared" si="0"/>
        <v>3</v>
      </c>
      <c r="B7" s="307"/>
      <c r="C7" s="279" t="s">
        <v>122</v>
      </c>
      <c r="D7" s="280"/>
      <c r="E7" s="288" t="s">
        <v>123</v>
      </c>
      <c r="F7" s="289"/>
      <c r="G7" s="289"/>
      <c r="H7" s="289"/>
      <c r="I7" s="289"/>
      <c r="J7" s="290"/>
      <c r="K7" s="124"/>
      <c r="L7" s="33"/>
      <c r="M7" s="23"/>
      <c r="N7" s="20"/>
      <c r="O7" s="20"/>
      <c r="P7" s="20"/>
    </row>
    <row r="8" spans="1:16" s="10" customFormat="1" ht="16.5" customHeight="1">
      <c r="A8" s="2">
        <f t="shared" si="0"/>
        <v>4</v>
      </c>
      <c r="B8" s="307"/>
      <c r="C8" s="281"/>
      <c r="D8" s="282"/>
      <c r="E8" s="310" t="s">
        <v>124</v>
      </c>
      <c r="F8" s="311"/>
      <c r="G8" s="311"/>
      <c r="H8" s="311"/>
      <c r="I8" s="311"/>
      <c r="J8" s="312"/>
      <c r="K8" s="124"/>
      <c r="L8" s="33"/>
      <c r="M8" s="23"/>
      <c r="N8" s="20"/>
      <c r="O8" s="20"/>
      <c r="P8" s="20"/>
    </row>
    <row r="9" spans="1:16" s="10" customFormat="1" ht="15.75" customHeight="1">
      <c r="A9" s="2">
        <f t="shared" si="0"/>
        <v>5</v>
      </c>
      <c r="B9" s="307"/>
      <c r="C9" s="288" t="s">
        <v>111</v>
      </c>
      <c r="D9" s="289"/>
      <c r="E9" s="289"/>
      <c r="F9" s="289"/>
      <c r="G9" s="289"/>
      <c r="H9" s="289"/>
      <c r="I9" s="289"/>
      <c r="J9" s="290"/>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295" t="s">
        <v>108</v>
      </c>
      <c r="D11" s="296"/>
      <c r="E11" s="296"/>
      <c r="F11" s="296"/>
      <c r="G11" s="296"/>
      <c r="H11" s="296"/>
      <c r="I11" s="296"/>
      <c r="J11" s="297"/>
      <c r="K11" s="123"/>
      <c r="L11" s="33"/>
      <c r="M11" s="23"/>
      <c r="N11" s="20"/>
      <c r="O11" s="20"/>
      <c r="P11" s="20"/>
    </row>
    <row r="12" spans="1:16" s="10" customFormat="1" ht="15" customHeight="1">
      <c r="A12" s="2">
        <f t="shared" si="0"/>
        <v>8</v>
      </c>
      <c r="B12" s="307"/>
      <c r="C12" s="295" t="s">
        <v>112</v>
      </c>
      <c r="D12" s="296"/>
      <c r="E12" s="296"/>
      <c r="F12" s="296"/>
      <c r="G12" s="296"/>
      <c r="H12" s="296"/>
      <c r="I12" s="296"/>
      <c r="J12" s="297"/>
      <c r="K12" s="123"/>
      <c r="L12" s="33"/>
      <c r="M12" s="23"/>
      <c r="N12" s="20"/>
      <c r="O12" s="20"/>
      <c r="P12" s="20"/>
    </row>
    <row r="13" spans="1:19" s="10" customFormat="1" ht="18.75" customHeight="1">
      <c r="A13" s="2">
        <f t="shared" si="0"/>
        <v>9</v>
      </c>
      <c r="B13" s="307"/>
      <c r="C13" s="295" t="s">
        <v>109</v>
      </c>
      <c r="D13" s="296"/>
      <c r="E13" s="296"/>
      <c r="F13" s="296"/>
      <c r="G13" s="296"/>
      <c r="H13" s="296"/>
      <c r="I13" s="296"/>
      <c r="J13" s="297"/>
      <c r="K13" s="123"/>
      <c r="L13" s="33"/>
      <c r="M13" s="23"/>
      <c r="N13" s="20"/>
      <c r="O13" s="20"/>
      <c r="P13" s="20"/>
      <c r="S13" s="39"/>
    </row>
    <row r="14" spans="1:16" s="10" customFormat="1" ht="19.5" customHeight="1">
      <c r="A14" s="2">
        <v>10</v>
      </c>
      <c r="B14" s="309" t="s">
        <v>95</v>
      </c>
      <c r="C14" s="270" t="s">
        <v>129</v>
      </c>
      <c r="D14" s="271"/>
      <c r="E14" s="271"/>
      <c r="F14" s="271"/>
      <c r="G14" s="271"/>
      <c r="H14" s="271"/>
      <c r="I14" s="271"/>
      <c r="J14" s="272"/>
      <c r="K14" s="125"/>
      <c r="L14" s="33"/>
      <c r="M14" s="23"/>
      <c r="N14" s="20"/>
      <c r="O14" s="20"/>
      <c r="P14" s="20"/>
    </row>
    <row r="15" spans="1:16" s="10" customFormat="1" ht="19.5" customHeight="1">
      <c r="A15" s="2">
        <v>11</v>
      </c>
      <c r="B15" s="309"/>
      <c r="C15" s="270" t="s">
        <v>131</v>
      </c>
      <c r="D15" s="271"/>
      <c r="E15" s="271"/>
      <c r="F15" s="271"/>
      <c r="G15" s="271"/>
      <c r="H15" s="271"/>
      <c r="I15" s="271"/>
      <c r="J15" s="272"/>
      <c r="K15" s="125">
        <v>3</v>
      </c>
      <c r="L15" s="33"/>
      <c r="M15" s="23"/>
      <c r="N15" s="20"/>
      <c r="O15" s="20"/>
      <c r="P15" s="20"/>
    </row>
    <row r="16" spans="1:16" s="10" customFormat="1" ht="20.25" customHeight="1">
      <c r="A16" s="2">
        <v>12</v>
      </c>
      <c r="B16" s="309"/>
      <c r="C16" s="270" t="s">
        <v>130</v>
      </c>
      <c r="D16" s="271"/>
      <c r="E16" s="271"/>
      <c r="F16" s="271"/>
      <c r="G16" s="271"/>
      <c r="H16" s="271"/>
      <c r="I16" s="271"/>
      <c r="J16" s="272"/>
      <c r="K16" s="125">
        <v>760</v>
      </c>
      <c r="L16" s="33"/>
      <c r="M16" s="23"/>
      <c r="N16" s="20"/>
      <c r="O16" s="20"/>
      <c r="P16" s="20"/>
    </row>
    <row r="17" spans="1:16" s="10" customFormat="1" ht="22.5" customHeight="1">
      <c r="A17" s="2">
        <v>13</v>
      </c>
      <c r="B17" s="309"/>
      <c r="C17" s="267" t="s">
        <v>146</v>
      </c>
      <c r="D17" s="268"/>
      <c r="E17" s="268"/>
      <c r="F17" s="268"/>
      <c r="G17" s="268"/>
      <c r="H17" s="268"/>
      <c r="I17" s="268"/>
      <c r="J17" s="269"/>
      <c r="K17" s="125">
        <v>4</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6"/>
      <c r="F29" s="266"/>
      <c r="G29" s="266"/>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4"/>
      <c r="F32" s="264"/>
      <c r="G32" s="264"/>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8" t="s">
        <v>242</v>
      </c>
      <c r="C36" s="308"/>
      <c r="D36" s="308"/>
      <c r="E36" s="266" t="s">
        <v>253</v>
      </c>
      <c r="F36" s="266"/>
      <c r="G36" s="266"/>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265" t="s">
        <v>255</v>
      </c>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B22:J22"/>
    <mergeCell ref="B14:B17"/>
    <mergeCell ref="E8:J8"/>
    <mergeCell ref="S5:Z5"/>
    <mergeCell ref="C11:J11"/>
    <mergeCell ref="B26:J26"/>
    <mergeCell ref="C10:J10"/>
    <mergeCell ref="C9:J9"/>
    <mergeCell ref="B18:J18"/>
    <mergeCell ref="C21:J21"/>
    <mergeCell ref="C20:J20"/>
    <mergeCell ref="B20:B21"/>
    <mergeCell ref="B25:J25"/>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hyperlinks>
    <hyperlink ref="E38" r:id="rId1" display="inbox@lg,zt,court,gov,ua"/>
  </hyperlinks>
  <printOptions/>
  <pageMargins left="0.6299212598425197" right="0.1968503937007874" top="0.7874015748031497" bottom="0.5905511811023623" header="0.2362204724409449" footer="0.5905511811023623"/>
  <pageSetup firstPageNumber="10" useFirstPageNumber="1" horizontalDpi="600" verticalDpi="600" orientation="landscape" paperSize="9" scale="70" r:id="rId2"/>
  <headerFooter alignWithMargins="0">
    <oddFooter>&amp;L7A196235&amp;CФорма № 2-А, Підрозділ: Лугинський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247</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19" t="s">
        <v>173</v>
      </c>
      <c r="B9" s="320"/>
      <c r="C9" s="320"/>
      <c r="D9" s="321"/>
      <c r="E9" s="327" t="s">
        <v>174</v>
      </c>
      <c r="F9" s="328"/>
      <c r="G9" s="329"/>
      <c r="H9" s="140"/>
      <c r="I9" s="140"/>
      <c r="J9" s="133"/>
      <c r="K9" s="140"/>
    </row>
    <row r="10" spans="1:10" ht="15" customHeight="1">
      <c r="A10" s="322"/>
      <c r="B10" s="323"/>
      <c r="C10" s="323"/>
      <c r="D10" s="324"/>
      <c r="E10" s="330"/>
      <c r="F10" s="331"/>
      <c r="G10" s="332"/>
      <c r="H10" s="333" t="s">
        <v>175</v>
      </c>
      <c r="I10" s="333"/>
      <c r="J10" s="333"/>
    </row>
    <row r="11" spans="1:10" ht="12.75">
      <c r="A11" s="325" t="s">
        <v>237</v>
      </c>
      <c r="B11" s="325"/>
      <c r="C11" s="325"/>
      <c r="D11" s="325"/>
      <c r="E11" s="326" t="s">
        <v>176</v>
      </c>
      <c r="F11" s="326"/>
      <c r="G11" s="326"/>
      <c r="H11" s="344" t="s">
        <v>238</v>
      </c>
      <c r="I11" s="344"/>
      <c r="J11" s="344"/>
    </row>
    <row r="12" spans="1:10" ht="38.25" customHeight="1">
      <c r="A12" s="325"/>
      <c r="B12" s="325"/>
      <c r="C12" s="325"/>
      <c r="D12" s="325"/>
      <c r="E12" s="326"/>
      <c r="F12" s="326"/>
      <c r="G12" s="326"/>
      <c r="H12" s="344"/>
      <c r="I12" s="344"/>
      <c r="J12" s="344"/>
    </row>
    <row r="13" spans="1:10" ht="63.75" customHeight="1">
      <c r="A13" s="337" t="s">
        <v>236</v>
      </c>
      <c r="B13" s="338"/>
      <c r="C13" s="338"/>
      <c r="D13" s="339"/>
      <c r="E13" s="334" t="s">
        <v>176</v>
      </c>
      <c r="F13" s="335"/>
      <c r="G13" s="336"/>
      <c r="H13" s="313" t="s">
        <v>232</v>
      </c>
      <c r="I13" s="314"/>
      <c r="J13" s="314"/>
    </row>
    <row r="14" spans="1:10" ht="68.25" customHeight="1">
      <c r="A14" s="319" t="s">
        <v>235</v>
      </c>
      <c r="B14" s="320"/>
      <c r="C14" s="320"/>
      <c r="D14" s="321"/>
      <c r="E14" s="327" t="s">
        <v>176</v>
      </c>
      <c r="F14" s="328"/>
      <c r="G14" s="329"/>
      <c r="H14" s="313" t="s">
        <v>239</v>
      </c>
      <c r="I14" s="314"/>
      <c r="J14" s="314"/>
    </row>
    <row r="15" spans="1:10" ht="33.75" customHeight="1">
      <c r="A15" s="322"/>
      <c r="B15" s="323"/>
      <c r="C15" s="323"/>
      <c r="D15" s="324"/>
      <c r="E15" s="330"/>
      <c r="F15" s="331"/>
      <c r="G15" s="332"/>
      <c r="H15" s="340" t="s">
        <v>179</v>
      </c>
      <c r="I15" s="341"/>
      <c r="J15" s="341"/>
    </row>
    <row r="16" spans="1:15" ht="76.5" customHeight="1">
      <c r="A16" s="325" t="s">
        <v>234</v>
      </c>
      <c r="B16" s="325"/>
      <c r="C16" s="325"/>
      <c r="D16" s="325"/>
      <c r="E16" s="326" t="s">
        <v>177</v>
      </c>
      <c r="F16" s="326"/>
      <c r="G16" s="326"/>
      <c r="H16" s="134"/>
      <c r="I16" s="135"/>
      <c r="J16" s="135"/>
      <c r="M16" s="135"/>
      <c r="N16" s="135"/>
      <c r="O16" s="135"/>
    </row>
    <row r="17" spans="1:15" ht="38.25" customHeight="1">
      <c r="A17" s="325" t="s">
        <v>233</v>
      </c>
      <c r="B17" s="325"/>
      <c r="C17" s="325"/>
      <c r="D17" s="325"/>
      <c r="E17" s="326" t="s">
        <v>178</v>
      </c>
      <c r="F17" s="326"/>
      <c r="G17" s="326"/>
      <c r="M17" s="135"/>
      <c r="N17" s="135"/>
      <c r="O17" s="135"/>
    </row>
    <row r="18" spans="1:10" ht="29.25" customHeight="1" hidden="1">
      <c r="A18" s="342"/>
      <c r="B18" s="342"/>
      <c r="C18" s="342"/>
      <c r="D18" s="342"/>
      <c r="E18" s="343"/>
      <c r="F18" s="343"/>
      <c r="G18" s="343"/>
      <c r="H18" s="341"/>
      <c r="I18" s="341"/>
      <c r="J18" s="341"/>
    </row>
    <row r="19" spans="1:10" ht="29.25" customHeight="1" hidden="1">
      <c r="A19" s="342"/>
      <c r="B19" s="342"/>
      <c r="C19" s="342"/>
      <c r="D19" s="342"/>
      <c r="E19" s="343"/>
      <c r="F19" s="343"/>
      <c r="G19" s="343"/>
      <c r="H19" s="341"/>
      <c r="I19" s="341"/>
      <c r="J19" s="341"/>
    </row>
    <row r="20" spans="6:10" ht="16.5" customHeight="1">
      <c r="F20" s="141"/>
      <c r="G20" s="141"/>
      <c r="H20" s="341"/>
      <c r="I20" s="341"/>
      <c r="J20" s="34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248</v>
      </c>
      <c r="D24" s="350"/>
      <c r="E24" s="350"/>
      <c r="F24" s="350"/>
      <c r="G24" s="350"/>
      <c r="H24" s="350"/>
      <c r="I24" s="350"/>
      <c r="J24" s="351"/>
    </row>
    <row r="25" spans="1:10" ht="19.5" customHeight="1">
      <c r="A25" s="348" t="s">
        <v>182</v>
      </c>
      <c r="B25" s="349"/>
      <c r="C25" s="338" t="s">
        <v>249</v>
      </c>
      <c r="D25" s="338"/>
      <c r="E25" s="338"/>
      <c r="F25" s="338"/>
      <c r="G25" s="338"/>
      <c r="H25" s="338"/>
      <c r="I25" s="338"/>
      <c r="J25" s="339"/>
    </row>
    <row r="26" spans="1:10" ht="18.75" customHeight="1">
      <c r="A26" s="352" t="s">
        <v>250</v>
      </c>
      <c r="B26" s="353"/>
      <c r="C26" s="353"/>
      <c r="D26" s="353"/>
      <c r="E26" s="353"/>
      <c r="F26" s="353"/>
      <c r="G26" s="353"/>
      <c r="H26" s="353"/>
      <c r="I26" s="353"/>
      <c r="J26" s="354"/>
    </row>
    <row r="27" spans="1:10" ht="20.25" customHeight="1">
      <c r="A27" s="337" t="s">
        <v>251</v>
      </c>
      <c r="B27" s="338"/>
      <c r="C27" s="338"/>
      <c r="D27" s="338"/>
      <c r="E27" s="338"/>
      <c r="F27" s="338"/>
      <c r="G27" s="338"/>
      <c r="H27" s="338"/>
      <c r="I27" s="338"/>
      <c r="J27" s="33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landscape" paperSize="9" scale="65" r:id="rId1"/>
  <headerFooter alignWithMargins="0">
    <oddFooter>&amp;L7A196235&amp;C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2016-01-11T06:42:46Z</cp:lastPrinted>
  <dcterms:created xsi:type="dcterms:W3CDTF">2015-09-09T11:49:13Z</dcterms:created>
  <dcterms:modified xsi:type="dcterms:W3CDTF">2016-01-11T06:42:53Z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річний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7A196235</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